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40" windowHeight="5832" activeTab="0"/>
  </bookViews>
  <sheets>
    <sheet name="Coef saisonnier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<sst xmlns="http://schemas.openxmlformats.org/spreadsheetml/2006/main" count="55" uniqueCount="47">
  <si>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mois</t>
  </si>
  <si>
    <t>1er tri</t>
  </si>
  <si>
    <t>2e tri</t>
  </si>
  <si>
    <t>3e tri</t>
  </si>
  <si>
    <t>4e tri</t>
  </si>
  <si>
    <t>COEF SAISONNIER</t>
  </si>
  <si>
    <t>Moy tri 1</t>
  </si>
  <si>
    <t>Moy tri 2</t>
  </si>
  <si>
    <t>Moy tri 3</t>
  </si>
  <si>
    <t>Moy tri 4</t>
  </si>
  <si>
    <t>Quantités vendues</t>
  </si>
  <si>
    <t>total</t>
  </si>
  <si>
    <t xml:space="preserve">MOINDRE CARRE </t>
  </si>
  <si>
    <t>A</t>
  </si>
  <si>
    <t>B</t>
  </si>
  <si>
    <t>C</t>
  </si>
  <si>
    <t>D</t>
  </si>
  <si>
    <t>E</t>
  </si>
  <si>
    <t>F</t>
  </si>
  <si>
    <t>Années</t>
  </si>
  <si>
    <t>Rang</t>
  </si>
  <si>
    <t>Moy x =</t>
  </si>
  <si>
    <t>Moy y =</t>
  </si>
  <si>
    <t>a =E /F soit</t>
  </si>
  <si>
    <t>d'où</t>
  </si>
  <si>
    <t>y = ax + b soit</t>
  </si>
  <si>
    <t>y =</t>
  </si>
  <si>
    <t xml:space="preserve">soit b = </t>
  </si>
  <si>
    <t>La droite a donc pour équation</t>
  </si>
  <si>
    <t xml:space="preserve">y = </t>
  </si>
  <si>
    <t>x      +</t>
  </si>
  <si>
    <t xml:space="preserve">pour 2007 : si x = 6 alors y = </t>
  </si>
  <si>
    <t xml:space="preserve">soit, par trimestre : </t>
  </si>
  <si>
    <t>x + b</t>
  </si>
  <si>
    <t>COEFFICENTS SAISONNIERS</t>
  </si>
  <si>
    <t>Moyenne des trimestres</t>
  </si>
  <si>
    <t>1e tri</t>
  </si>
  <si>
    <t>x - </t>
  </si>
  <si>
    <t>y - </t>
  </si>
  <si>
    <t>(x - ) (y - )</t>
  </si>
  <si>
    <r>
      <t>(x - )</t>
    </r>
    <r>
      <rPr>
        <b/>
        <vertAlign val="superscript"/>
        <sz val="10"/>
        <rFont val="MS Reference Sans Serif"/>
        <family val="2"/>
      </rPr>
      <t>2</t>
    </r>
  </si>
  <si>
    <t>COEF.  SAISONNIERS</t>
  </si>
  <si>
    <r>
      <t xml:space="preserve">Grâce au calcul de la moyenne des ventes 2007 de 8835 par trimestre, je peux, à l'aide des coefficients saisonniers, </t>
    </r>
    <r>
      <rPr>
        <b/>
        <sz val="10"/>
        <color indexed="10"/>
        <rFont val="MS Sans Serif"/>
        <family val="2"/>
      </rPr>
      <t xml:space="preserve">calculer plus précisément la prévision des ventes par trimestre, à savoir : </t>
    </r>
  </si>
  <si>
    <t>6000 + 6800 + 7100 + 7500 + 7600</t>
  </si>
  <si>
    <t>7 000/7 770</t>
  </si>
  <si>
    <t>Totaux</t>
  </si>
  <si>
    <t>Moyennes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</si>
</sst>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0000"/>
    <numFmt numFmtId="179" formatCode="0.000000000"/>
    <numFmt numFmtId="180" formatCode="0.0000000000"/>
    <numFmt numFmtId="181" formatCode="0.00000000000"/>
    <numFmt numFmtId="182" formatCode="#,##0.000"/>
    <numFmt numFmtId="183" formatCode="#,##0.0000"/>
    <numFmt numFmtId="184" formatCode="#,##0.0"/>
  </numFmts>
  <fonts count="22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MS Reference Sans Serif"/>
      <family val="2"/>
    </font>
    <font>
      <b/>
      <sz val="8"/>
      <name val="MS Reference Sans Serif"/>
      <family val="2"/>
    </font>
    <font>
      <b/>
      <vertAlign val="superscript"/>
      <sz val="10"/>
      <name val="MS Reference Sans Serif"/>
      <family val="2"/>
    </font>
    <font>
      <sz val="10"/>
      <name val="MS Sans Serif"/>
      <family val="2"/>
    </font>
    <font>
      <i/>
      <sz val="12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i/>
      <sz val="10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Times New Roman"/>
      <family val="0"/>
    </font>
    <font>
      <b/>
      <sz val="10"/>
      <color indexed="10"/>
      <name val="MS Sans Serif"/>
      <family val="2"/>
    </font>
    <font>
      <sz val="11"/>
      <color indexed="10"/>
      <name val="Times New Roman"/>
      <family val="0"/>
    </font>
    <font>
      <i/>
      <sz val="8"/>
      <name val="MS Sans Serif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 quotePrefix="1">
      <alignment horizontal="right" vertical="center" wrapText="1"/>
    </xf>
    <xf numFmtId="1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right"/>
    </xf>
    <xf numFmtId="0" fontId="10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4" fontId="13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left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 quotePrefix="1">
      <alignment horizontal="left" vertical="center"/>
    </xf>
    <xf numFmtId="4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43</xdr:row>
      <xdr:rowOff>104775</xdr:rowOff>
    </xdr:from>
    <xdr:to>
      <xdr:col>8</xdr:col>
      <xdr:colOff>561975</xdr:colOff>
      <xdr:row>43</xdr:row>
      <xdr:rowOff>104775</xdr:rowOff>
    </xdr:to>
    <xdr:sp>
      <xdr:nvSpPr>
        <xdr:cNvPr id="1" name="Line 25"/>
        <xdr:cNvSpPr>
          <a:spLocks/>
        </xdr:cNvSpPr>
      </xdr:nvSpPr>
      <xdr:spPr>
        <a:xfrm flipH="1">
          <a:off x="4886325" y="8086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33</xdr:row>
      <xdr:rowOff>28575</xdr:rowOff>
    </xdr:from>
    <xdr:to>
      <xdr:col>7</xdr:col>
      <xdr:colOff>733425</xdr:colOff>
      <xdr:row>33</xdr:row>
      <xdr:rowOff>428625</xdr:rowOff>
    </xdr:to>
    <xdr:sp>
      <xdr:nvSpPr>
        <xdr:cNvPr id="2" name="Line 26"/>
        <xdr:cNvSpPr>
          <a:spLocks/>
        </xdr:cNvSpPr>
      </xdr:nvSpPr>
      <xdr:spPr>
        <a:xfrm flipH="1">
          <a:off x="4800600" y="6029325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590550</xdr:colOff>
      <xdr:row>34</xdr:row>
      <xdr:rowOff>133350</xdr:rowOff>
    </xdr:from>
    <xdr:to>
      <xdr:col>9</xdr:col>
      <xdr:colOff>200025</xdr:colOff>
      <xdr:row>42</xdr:row>
      <xdr:rowOff>114300</xdr:rowOff>
    </xdr:to>
    <xdr:sp>
      <xdr:nvSpPr>
        <xdr:cNvPr id="3" name="Line 27"/>
        <xdr:cNvSpPr>
          <a:spLocks/>
        </xdr:cNvSpPr>
      </xdr:nvSpPr>
      <xdr:spPr>
        <a:xfrm flipH="1" flipV="1">
          <a:off x="4933950" y="6572250"/>
          <a:ext cx="962025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39</xdr:row>
      <xdr:rowOff>19050</xdr:rowOff>
    </xdr:from>
    <xdr:to>
      <xdr:col>9</xdr:col>
      <xdr:colOff>180975</xdr:colOff>
      <xdr:row>42</xdr:row>
      <xdr:rowOff>123825</xdr:rowOff>
    </xdr:to>
    <xdr:sp>
      <xdr:nvSpPr>
        <xdr:cNvPr id="4" name="Line 29"/>
        <xdr:cNvSpPr>
          <a:spLocks/>
        </xdr:cNvSpPr>
      </xdr:nvSpPr>
      <xdr:spPr>
        <a:xfrm flipH="1" flipV="1">
          <a:off x="4819650" y="7315200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workbookViewId="0" topLeftCell="A1">
      <selection activeCell="H14" sqref="H14"/>
    </sheetView>
  </sheetViews>
  <sheetFormatPr defaultColWidth="12" defaultRowHeight="12.75"/>
  <cols>
    <col min="1" max="1" width="14.83203125" style="0" customWidth="1"/>
    <col min="2" max="2" width="12.83203125" style="0" customWidth="1"/>
    <col min="3" max="3" width="9.83203125" style="0" customWidth="1"/>
    <col min="4" max="4" width="9" style="0" customWidth="1"/>
    <col min="5" max="5" width="8.5" style="0" customWidth="1"/>
    <col min="6" max="6" width="10" style="0" customWidth="1"/>
    <col min="7" max="7" width="11" style="0" customWidth="1"/>
    <col min="8" max="8" width="13.83203125" style="0" customWidth="1"/>
    <col min="9" max="9" width="9.83203125" style="0" customWidth="1"/>
    <col min="10" max="10" width="11.83203125" style="0" customWidth="1"/>
  </cols>
  <sheetData>
    <row r="1" spans="1:10" ht="1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3" spans="1:8" ht="21.75" customHeight="1">
      <c r="A3" s="28"/>
      <c r="B3" s="28">
        <v>2002</v>
      </c>
      <c r="C3" s="28">
        <v>2003</v>
      </c>
      <c r="D3" s="29">
        <v>2004</v>
      </c>
      <c r="E3" s="28">
        <v>2005</v>
      </c>
      <c r="F3" s="29">
        <v>2006</v>
      </c>
      <c r="G3" s="11"/>
      <c r="H3" s="12"/>
    </row>
    <row r="4" spans="1:6" ht="12.75">
      <c r="A4" s="28" t="s">
        <v>1</v>
      </c>
      <c r="B4" s="30">
        <v>6000</v>
      </c>
      <c r="C4" s="30">
        <v>6800</v>
      </c>
      <c r="D4" s="31">
        <v>7100</v>
      </c>
      <c r="E4" s="30">
        <v>7500</v>
      </c>
      <c r="F4" s="31">
        <v>7600</v>
      </c>
    </row>
    <row r="5" spans="1:6" ht="12.75">
      <c r="A5" s="28" t="s">
        <v>2</v>
      </c>
      <c r="B5" s="30">
        <v>7300</v>
      </c>
      <c r="C5" s="30">
        <v>8100</v>
      </c>
      <c r="D5" s="31">
        <v>8400</v>
      </c>
      <c r="E5" s="30">
        <v>8600</v>
      </c>
      <c r="F5" s="31">
        <v>8800</v>
      </c>
    </row>
    <row r="6" spans="1:6" ht="12.75">
      <c r="A6" s="28" t="s">
        <v>3</v>
      </c>
      <c r="B6" s="30">
        <v>8600</v>
      </c>
      <c r="C6" s="30">
        <v>9200</v>
      </c>
      <c r="D6" s="31">
        <v>9500</v>
      </c>
      <c r="E6" s="30">
        <v>9800</v>
      </c>
      <c r="F6" s="31">
        <v>10100</v>
      </c>
    </row>
    <row r="7" spans="1:6" ht="12.75">
      <c r="A7" s="28" t="s">
        <v>4</v>
      </c>
      <c r="B7" s="30">
        <v>5800</v>
      </c>
      <c r="C7" s="30">
        <v>6100</v>
      </c>
      <c r="D7" s="31">
        <v>6300</v>
      </c>
      <c r="E7" s="30">
        <v>6700</v>
      </c>
      <c r="F7" s="31">
        <v>7100</v>
      </c>
    </row>
    <row r="8" spans="1:6" ht="15">
      <c r="A8" s="32" t="s">
        <v>11</v>
      </c>
      <c r="B8" s="33">
        <v>27700</v>
      </c>
      <c r="C8" s="33">
        <f>SUM(C4:C7)</f>
        <v>30200</v>
      </c>
      <c r="D8" s="33">
        <f>SUM(D4:D7)</f>
        <v>31300</v>
      </c>
      <c r="E8" s="33">
        <f>SUM(E4:E7)</f>
        <v>32600</v>
      </c>
      <c r="F8" s="33">
        <f>SUM(F4:F7)</f>
        <v>33600</v>
      </c>
    </row>
    <row r="9" spans="2:6" ht="12.75">
      <c r="B9" s="27"/>
      <c r="C9" s="27"/>
      <c r="D9" s="27"/>
      <c r="E9" s="27"/>
      <c r="F9" s="27"/>
    </row>
    <row r="10" s="13" customFormat="1" ht="18">
      <c r="A10" s="2" t="s">
        <v>12</v>
      </c>
    </row>
    <row r="11" spans="2:10" ht="12.75">
      <c r="B11" s="14" t="s">
        <v>13</v>
      </c>
      <c r="C11" s="105" t="s">
        <v>14</v>
      </c>
      <c r="D11" s="105"/>
      <c r="E11" s="105" t="s">
        <v>15</v>
      </c>
      <c r="F11" s="105"/>
      <c r="G11" s="14" t="s">
        <v>16</v>
      </c>
      <c r="H11" s="14" t="s">
        <v>17</v>
      </c>
      <c r="I11" s="14" t="s">
        <v>18</v>
      </c>
      <c r="J11" s="8"/>
    </row>
    <row r="12" spans="1:10" s="15" customFormat="1" ht="33" customHeight="1">
      <c r="A12" s="53" t="s">
        <v>19</v>
      </c>
      <c r="B12" s="53" t="s">
        <v>20</v>
      </c>
      <c r="C12" s="106" t="s">
        <v>10</v>
      </c>
      <c r="D12" s="107"/>
      <c r="E12" s="108" t="s">
        <v>37</v>
      </c>
      <c r="F12" s="109"/>
      <c r="G12" s="26" t="s">
        <v>38</v>
      </c>
      <c r="H12" s="52" t="s">
        <v>39</v>
      </c>
      <c r="I12" s="26" t="s">
        <v>40</v>
      </c>
      <c r="J12" s="74"/>
    </row>
    <row r="13" spans="1:10" ht="12.75">
      <c r="A13" s="28">
        <v>2002</v>
      </c>
      <c r="B13" s="30">
        <v>1</v>
      </c>
      <c r="C13" s="86">
        <f>B8</f>
        <v>27700</v>
      </c>
      <c r="D13" s="88"/>
      <c r="E13" s="103">
        <f>B13-$B$20</f>
        <v>-2</v>
      </c>
      <c r="F13" s="104"/>
      <c r="G13" s="34">
        <f>C13-$B$21</f>
        <v>-3380</v>
      </c>
      <c r="H13" s="34">
        <f>E13*G13</f>
        <v>6760</v>
      </c>
      <c r="I13" s="34">
        <f>E13*E13</f>
        <v>4</v>
      </c>
      <c r="J13" s="75"/>
    </row>
    <row r="14" spans="1:10" ht="12.75">
      <c r="A14" s="35">
        <v>2003</v>
      </c>
      <c r="B14" s="30">
        <v>2</v>
      </c>
      <c r="C14" s="86">
        <f>C8</f>
        <v>30200</v>
      </c>
      <c r="D14" s="88"/>
      <c r="E14" s="103">
        <f>B14-$B$20</f>
        <v>-1</v>
      </c>
      <c r="F14" s="104"/>
      <c r="G14" s="34">
        <f>C14-$B$21</f>
        <v>-880</v>
      </c>
      <c r="H14" s="34">
        <f>E14*G14</f>
        <v>880</v>
      </c>
      <c r="I14" s="34">
        <f>E14*E14</f>
        <v>1</v>
      </c>
      <c r="J14" s="75"/>
    </row>
    <row r="15" spans="1:10" ht="12.75">
      <c r="A15" s="35">
        <v>2004</v>
      </c>
      <c r="B15" s="30">
        <v>3</v>
      </c>
      <c r="C15" s="86">
        <f>D8</f>
        <v>31300</v>
      </c>
      <c r="D15" s="88"/>
      <c r="E15" s="103">
        <f>B15-$B$20</f>
        <v>0</v>
      </c>
      <c r="F15" s="104"/>
      <c r="G15" s="34">
        <f>C15-$B$21</f>
        <v>220</v>
      </c>
      <c r="H15" s="34">
        <f>E15*G15</f>
        <v>0</v>
      </c>
      <c r="I15" s="34">
        <f>E15*E15</f>
        <v>0</v>
      </c>
      <c r="J15" s="75"/>
    </row>
    <row r="16" spans="1:10" ht="12.75">
      <c r="A16" s="36">
        <v>2005</v>
      </c>
      <c r="B16" s="30">
        <v>4</v>
      </c>
      <c r="C16" s="86">
        <f>E8</f>
        <v>32600</v>
      </c>
      <c r="D16" s="88"/>
      <c r="E16" s="103">
        <f>B16-$B$20</f>
        <v>1</v>
      </c>
      <c r="F16" s="104"/>
      <c r="G16" s="34">
        <f>C16-$B$21</f>
        <v>1520</v>
      </c>
      <c r="H16" s="34">
        <f>E16*G16</f>
        <v>1520</v>
      </c>
      <c r="I16" s="34">
        <f>E16*E16</f>
        <v>1</v>
      </c>
      <c r="J16" s="75"/>
    </row>
    <row r="17" spans="1:10" s="16" customFormat="1" ht="12.75">
      <c r="A17" s="36">
        <v>2006</v>
      </c>
      <c r="B17" s="30">
        <v>5</v>
      </c>
      <c r="C17" s="86">
        <f>F8</f>
        <v>33600</v>
      </c>
      <c r="D17" s="88"/>
      <c r="E17" s="103">
        <f>B17-$B$20</f>
        <v>2</v>
      </c>
      <c r="F17" s="104"/>
      <c r="G17" s="34">
        <f>C17-$B$21</f>
        <v>2520</v>
      </c>
      <c r="H17" s="34">
        <f>E17*G17</f>
        <v>5040</v>
      </c>
      <c r="I17" s="34">
        <f>E17*E17</f>
        <v>4</v>
      </c>
      <c r="J17" s="75"/>
    </row>
    <row r="18" spans="1:10" ht="12.75">
      <c r="A18" s="28" t="s">
        <v>46</v>
      </c>
      <c r="B18" s="34">
        <f>AVERAGE(B13:B17)</f>
        <v>3</v>
      </c>
      <c r="C18" s="103">
        <f>AVERAGE(C13:D17)</f>
        <v>31080</v>
      </c>
      <c r="D18" s="104"/>
      <c r="E18" s="103"/>
      <c r="F18" s="104"/>
      <c r="G18" s="34" t="s">
        <v>45</v>
      </c>
      <c r="H18" s="34">
        <f>SUM(H13:H17)</f>
        <v>14200</v>
      </c>
      <c r="I18" s="34">
        <f>SUM(I13:I17)</f>
        <v>10</v>
      </c>
      <c r="J18" s="75"/>
    </row>
    <row r="19" spans="7:10" ht="12.75">
      <c r="G19" s="4"/>
      <c r="J19" s="5"/>
    </row>
    <row r="20" spans="1:10" ht="12.75">
      <c r="A20" s="37" t="s">
        <v>21</v>
      </c>
      <c r="B20" s="38">
        <f>AVERAGE(B13:B17)</f>
        <v>3</v>
      </c>
      <c r="C20" s="38"/>
      <c r="D20" s="27"/>
      <c r="E20" s="27"/>
      <c r="J20" s="5"/>
    </row>
    <row r="21" spans="1:5" ht="12.75">
      <c r="A21" s="39" t="s">
        <v>22</v>
      </c>
      <c r="B21" s="40">
        <f>AVERAGE(C13:D17)</f>
        <v>31080</v>
      </c>
      <c r="C21" s="41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97" t="s">
        <v>23</v>
      </c>
      <c r="B23" s="97"/>
      <c r="C23" s="42">
        <f>H18/I18</f>
        <v>1420</v>
      </c>
      <c r="D23" s="27"/>
      <c r="E23" s="27"/>
    </row>
    <row r="24" spans="1:5" ht="12.75">
      <c r="A24" s="27" t="s">
        <v>24</v>
      </c>
      <c r="B24" s="43" t="s">
        <v>25</v>
      </c>
      <c r="C24" s="44" t="s">
        <v>26</v>
      </c>
      <c r="D24" s="45">
        <f>C23</f>
        <v>1420</v>
      </c>
      <c r="E24" s="27" t="s">
        <v>33</v>
      </c>
    </row>
    <row r="25" spans="1:5" ht="12.75">
      <c r="A25" s="27"/>
      <c r="B25" s="46" t="s">
        <v>27</v>
      </c>
      <c r="C25" s="42">
        <f>B21-(C23*B20)</f>
        <v>26820</v>
      </c>
      <c r="D25" s="27"/>
      <c r="E25" s="27"/>
    </row>
    <row r="26" spans="2:3" ht="12.75">
      <c r="B26" s="18"/>
      <c r="C26" s="19"/>
    </row>
    <row r="27" spans="1:6" s="21" customFormat="1" ht="16.5" customHeight="1">
      <c r="A27" s="47" t="s">
        <v>28</v>
      </c>
      <c r="B27" s="20"/>
      <c r="C27" s="48" t="s">
        <v>29</v>
      </c>
      <c r="D27" s="61">
        <f>C23</f>
        <v>1420</v>
      </c>
      <c r="E27" s="62" t="s">
        <v>30</v>
      </c>
      <c r="F27" s="63">
        <f>C25</f>
        <v>26820</v>
      </c>
    </row>
    <row r="29" spans="2:9" ht="12.75">
      <c r="B29" s="98" t="s">
        <v>31</v>
      </c>
      <c r="C29" s="98"/>
      <c r="D29" s="98"/>
      <c r="E29" s="98"/>
      <c r="F29" s="57">
        <f>(D27*6)+F27</f>
        <v>35340</v>
      </c>
      <c r="G29" s="99" t="s">
        <v>32</v>
      </c>
      <c r="H29" s="99"/>
      <c r="I29" s="58">
        <f>F29/4</f>
        <v>8835</v>
      </c>
    </row>
    <row r="30" spans="3:6" ht="17.25">
      <c r="C30" s="22"/>
      <c r="D30" s="22"/>
      <c r="E30" s="22"/>
      <c r="F30" s="23"/>
    </row>
    <row r="32" ht="17.25">
      <c r="A32" s="2" t="s">
        <v>5</v>
      </c>
    </row>
    <row r="33" spans="1:8" ht="12.75">
      <c r="A33" s="3"/>
      <c r="B33" s="3"/>
      <c r="C33" s="3"/>
      <c r="H33" s="73" t="s">
        <v>43</v>
      </c>
    </row>
    <row r="34" spans="1:6" ht="34.5" customHeight="1">
      <c r="A34" s="54" t="s">
        <v>0</v>
      </c>
      <c r="B34" s="54"/>
      <c r="C34" s="100" t="s">
        <v>10</v>
      </c>
      <c r="D34" s="101"/>
      <c r="E34" s="102"/>
      <c r="F34" s="5"/>
    </row>
    <row r="35" spans="1:8" ht="13.5" customHeight="1">
      <c r="A35" s="93">
        <v>2002</v>
      </c>
      <c r="B35" s="28">
        <v>1</v>
      </c>
      <c r="C35" s="94">
        <v>6000</v>
      </c>
      <c r="D35" s="95"/>
      <c r="E35" s="96"/>
      <c r="F35" s="17"/>
      <c r="G35" s="44" t="s">
        <v>6</v>
      </c>
      <c r="H35" s="49">
        <f>AVERAGE(C35,C39,C43,C47,C51)</f>
        <v>7000</v>
      </c>
    </row>
    <row r="36" spans="1:12" ht="13.5" customHeight="1">
      <c r="A36" s="81"/>
      <c r="B36" s="28">
        <v>2</v>
      </c>
      <c r="C36" s="86">
        <v>7300</v>
      </c>
      <c r="D36" s="87"/>
      <c r="E36" s="88"/>
      <c r="F36" s="17"/>
      <c r="G36" s="50" t="s">
        <v>7</v>
      </c>
      <c r="H36" s="49">
        <f>AVERAGE(C36,C40,C44,C48,C52)</f>
        <v>8240</v>
      </c>
      <c r="L36" s="1"/>
    </row>
    <row r="37" spans="1:8" ht="13.5" customHeight="1">
      <c r="A37" s="81"/>
      <c r="B37" s="28">
        <v>3</v>
      </c>
      <c r="C37" s="86">
        <v>8600</v>
      </c>
      <c r="D37" s="87"/>
      <c r="E37" s="88"/>
      <c r="F37" s="17"/>
      <c r="G37" s="50" t="s">
        <v>8</v>
      </c>
      <c r="H37" s="49">
        <f>AVERAGE(C37,C41,C45,C49,C53)</f>
        <v>9440</v>
      </c>
    </row>
    <row r="38" spans="1:8" ht="13.5" customHeight="1" thickBot="1">
      <c r="A38" s="92"/>
      <c r="B38" s="51">
        <v>4</v>
      </c>
      <c r="C38" s="89">
        <v>5800</v>
      </c>
      <c r="D38" s="90"/>
      <c r="E38" s="91"/>
      <c r="F38" s="17"/>
      <c r="G38" s="50" t="s">
        <v>9</v>
      </c>
      <c r="H38" s="49">
        <f>AVERAGE(C38,C42,C46,C50,C54)</f>
        <v>6400</v>
      </c>
    </row>
    <row r="39" spans="1:8" ht="13.5" customHeight="1" thickTop="1">
      <c r="A39" s="81">
        <v>2003</v>
      </c>
      <c r="B39" s="35">
        <v>1</v>
      </c>
      <c r="C39" s="83">
        <v>6800</v>
      </c>
      <c r="D39" s="84"/>
      <c r="E39" s="85"/>
      <c r="F39" s="77" t="s">
        <v>35</v>
      </c>
      <c r="G39" s="78"/>
      <c r="H39" s="25">
        <f>AVERAGE(H35:H38)</f>
        <v>7770</v>
      </c>
    </row>
    <row r="40" spans="1:6" ht="13.5" customHeight="1">
      <c r="A40" s="81"/>
      <c r="B40" s="28">
        <v>2</v>
      </c>
      <c r="C40" s="86">
        <v>8100</v>
      </c>
      <c r="D40" s="87"/>
      <c r="E40" s="88"/>
      <c r="F40" s="10"/>
    </row>
    <row r="41" spans="1:9" ht="13.5" customHeight="1">
      <c r="A41" s="81"/>
      <c r="B41" s="28">
        <v>3</v>
      </c>
      <c r="C41" s="86">
        <v>9200</v>
      </c>
      <c r="D41" s="87"/>
      <c r="E41" s="88"/>
      <c r="F41" s="10"/>
      <c r="H41" s="1"/>
      <c r="I41" s="9"/>
    </row>
    <row r="42" spans="1:9" ht="13.5" customHeight="1" thickBot="1">
      <c r="A42" s="92"/>
      <c r="B42" s="51">
        <v>4</v>
      </c>
      <c r="C42" s="89">
        <v>6100</v>
      </c>
      <c r="D42" s="90"/>
      <c r="E42" s="91"/>
      <c r="F42" s="10"/>
      <c r="H42" s="64"/>
      <c r="I42" s="64"/>
    </row>
    <row r="43" spans="1:9" ht="13.5" customHeight="1" thickTop="1">
      <c r="A43" s="81">
        <v>2004</v>
      </c>
      <c r="B43" s="35">
        <v>1</v>
      </c>
      <c r="C43" s="83">
        <v>7100</v>
      </c>
      <c r="D43" s="84"/>
      <c r="E43" s="85"/>
      <c r="F43" s="10"/>
      <c r="G43" s="79" t="s">
        <v>41</v>
      </c>
      <c r="H43" s="80"/>
      <c r="I43" s="64"/>
    </row>
    <row r="44" spans="1:10" ht="13.5" customHeight="1">
      <c r="A44" s="81"/>
      <c r="B44" s="28">
        <v>2</v>
      </c>
      <c r="C44" s="86">
        <v>8400</v>
      </c>
      <c r="D44" s="87"/>
      <c r="E44" s="88"/>
      <c r="F44" s="10"/>
      <c r="G44" s="55" t="s">
        <v>36</v>
      </c>
      <c r="H44" s="59">
        <f>H35/$H$39</f>
        <v>0.9009009009009009</v>
      </c>
      <c r="J44" s="73" t="s">
        <v>44</v>
      </c>
    </row>
    <row r="45" spans="1:8" ht="13.5" customHeight="1">
      <c r="A45" s="81"/>
      <c r="B45" s="28">
        <v>3</v>
      </c>
      <c r="C45" s="86">
        <v>9500</v>
      </c>
      <c r="D45" s="87"/>
      <c r="E45" s="88"/>
      <c r="F45" s="10"/>
      <c r="G45" s="55" t="s">
        <v>2</v>
      </c>
      <c r="H45" s="59">
        <f>H36/$H$39</f>
        <v>1.0604890604890604</v>
      </c>
    </row>
    <row r="46" spans="1:8" ht="13.5" customHeight="1" thickBot="1">
      <c r="A46" s="92"/>
      <c r="B46" s="51">
        <v>4</v>
      </c>
      <c r="C46" s="89">
        <v>6300</v>
      </c>
      <c r="D46" s="90"/>
      <c r="E46" s="91"/>
      <c r="F46" s="10"/>
      <c r="G46" s="55" t="s">
        <v>3</v>
      </c>
      <c r="H46" s="59">
        <f>H37/$H$39</f>
        <v>1.214929214929215</v>
      </c>
    </row>
    <row r="47" spans="1:8" ht="13.5" customHeight="1" thickTop="1">
      <c r="A47" s="81">
        <v>2005</v>
      </c>
      <c r="B47" s="35">
        <v>5</v>
      </c>
      <c r="C47" s="83">
        <v>7500</v>
      </c>
      <c r="D47" s="84"/>
      <c r="E47" s="85"/>
      <c r="F47" s="10"/>
      <c r="G47" s="56" t="s">
        <v>4</v>
      </c>
      <c r="H47" s="60">
        <f>H38/$H$39</f>
        <v>0.8236808236808236</v>
      </c>
    </row>
    <row r="48" spans="1:9" ht="13.5" customHeight="1">
      <c r="A48" s="81"/>
      <c r="B48" s="28">
        <v>6</v>
      </c>
      <c r="C48" s="86">
        <v>8600</v>
      </c>
      <c r="D48" s="87"/>
      <c r="E48" s="88"/>
      <c r="F48" s="10"/>
      <c r="G48" s="5"/>
      <c r="H48" s="6"/>
      <c r="I48" s="6"/>
    </row>
    <row r="49" spans="1:9" ht="13.5" customHeight="1">
      <c r="A49" s="81"/>
      <c r="B49" s="28">
        <v>7</v>
      </c>
      <c r="C49" s="86">
        <v>9800</v>
      </c>
      <c r="D49" s="87"/>
      <c r="E49" s="88"/>
      <c r="F49" s="10"/>
      <c r="G49" s="7"/>
      <c r="H49" s="8"/>
      <c r="I49" s="8"/>
    </row>
    <row r="50" spans="1:9" ht="13.5" customHeight="1" thickBot="1">
      <c r="A50" s="92"/>
      <c r="B50" s="51">
        <v>8</v>
      </c>
      <c r="C50" s="89">
        <v>6700</v>
      </c>
      <c r="D50" s="90"/>
      <c r="E50" s="91"/>
      <c r="F50" s="10"/>
      <c r="G50" s="7"/>
      <c r="H50" s="8"/>
      <c r="I50" s="8"/>
    </row>
    <row r="51" spans="1:10" ht="13.5" customHeight="1" thickTop="1">
      <c r="A51" s="81">
        <v>2006</v>
      </c>
      <c r="B51" s="35">
        <v>9</v>
      </c>
      <c r="C51" s="83">
        <v>7600</v>
      </c>
      <c r="D51" s="84"/>
      <c r="E51" s="85"/>
      <c r="F51" s="110" t="s">
        <v>42</v>
      </c>
      <c r="G51" s="111"/>
      <c r="H51" s="111"/>
      <c r="I51" s="65"/>
      <c r="J51" s="65"/>
    </row>
    <row r="52" spans="1:10" ht="13.5" customHeight="1">
      <c r="A52" s="81"/>
      <c r="B52" s="28">
        <v>10</v>
      </c>
      <c r="C52" s="86">
        <v>8800</v>
      </c>
      <c r="D52" s="87"/>
      <c r="E52" s="88"/>
      <c r="F52" s="111"/>
      <c r="G52" s="111"/>
      <c r="H52" s="111"/>
      <c r="I52" s="66" t="s">
        <v>1</v>
      </c>
      <c r="J52" s="67">
        <f>$I$29*H44</f>
        <v>7959.459459459459</v>
      </c>
    </row>
    <row r="53" spans="1:10" ht="13.5" customHeight="1">
      <c r="A53" s="81"/>
      <c r="B53" s="28">
        <v>11</v>
      </c>
      <c r="C53" s="86">
        <v>10100</v>
      </c>
      <c r="D53" s="87"/>
      <c r="E53" s="88"/>
      <c r="F53" s="111"/>
      <c r="G53" s="111"/>
      <c r="H53" s="111"/>
      <c r="I53" s="68" t="s">
        <v>2</v>
      </c>
      <c r="J53" s="69">
        <f>$I$29*H45</f>
        <v>9369.420849420849</v>
      </c>
    </row>
    <row r="54" spans="1:10" ht="13.5" customHeight="1">
      <c r="A54" s="82"/>
      <c r="B54" s="28">
        <v>12</v>
      </c>
      <c r="C54" s="86">
        <v>7100</v>
      </c>
      <c r="D54" s="87"/>
      <c r="E54" s="88"/>
      <c r="F54" s="111"/>
      <c r="G54" s="111"/>
      <c r="H54" s="111"/>
      <c r="I54" s="68" t="s">
        <v>3</v>
      </c>
      <c r="J54" s="69">
        <f>$I$29*H46</f>
        <v>10733.899613899615</v>
      </c>
    </row>
    <row r="55" spans="6:10" ht="12.75">
      <c r="F55" s="111"/>
      <c r="G55" s="111"/>
      <c r="H55" s="111"/>
      <c r="I55" s="70" t="s">
        <v>4</v>
      </c>
      <c r="J55" s="71">
        <f>$I$29*H47</f>
        <v>7277.220077220077</v>
      </c>
    </row>
    <row r="56" spans="6:10" ht="12.75">
      <c r="F56" s="111"/>
      <c r="G56" s="111"/>
      <c r="H56" s="111"/>
      <c r="I56" s="65"/>
      <c r="J56" s="65"/>
    </row>
    <row r="57" spans="2:11" ht="13.5">
      <c r="B57" s="24"/>
      <c r="C57" s="24"/>
      <c r="D57" s="24"/>
      <c r="E57" s="24"/>
      <c r="F57" s="111"/>
      <c r="G57" s="111"/>
      <c r="H57" s="111"/>
      <c r="I57" s="72"/>
      <c r="J57" s="72"/>
      <c r="K57" s="24"/>
    </row>
    <row r="58" ht="12.75">
      <c r="A58" s="27"/>
    </row>
    <row r="59" ht="20.25" customHeight="1"/>
    <row r="60" ht="20.25" customHeight="1"/>
    <row r="61" ht="20.25" customHeight="1"/>
    <row r="62" ht="20.25" customHeight="1"/>
  </sheetData>
  <sheetProtection password="CC59" sheet="1" objects="1" scenarios="1"/>
  <mergeCells count="49">
    <mergeCell ref="C13:D13"/>
    <mergeCell ref="E13:F13"/>
    <mergeCell ref="C14:D14"/>
    <mergeCell ref="F51:H57"/>
    <mergeCell ref="E14:F14"/>
    <mergeCell ref="C11:D11"/>
    <mergeCell ref="E11:F11"/>
    <mergeCell ref="C12:D12"/>
    <mergeCell ref="E12:F12"/>
    <mergeCell ref="C15:D15"/>
    <mergeCell ref="E15:F15"/>
    <mergeCell ref="C16:D16"/>
    <mergeCell ref="E16:F16"/>
    <mergeCell ref="C17:D17"/>
    <mergeCell ref="E17:F17"/>
    <mergeCell ref="C18:D18"/>
    <mergeCell ref="E18:F18"/>
    <mergeCell ref="A23:B23"/>
    <mergeCell ref="B29:E29"/>
    <mergeCell ref="G29:H29"/>
    <mergeCell ref="C34:E34"/>
    <mergeCell ref="A43:A46"/>
    <mergeCell ref="C43:E43"/>
    <mergeCell ref="C44:E44"/>
    <mergeCell ref="A35:A38"/>
    <mergeCell ref="C35:E35"/>
    <mergeCell ref="C36:E36"/>
    <mergeCell ref="C37:E37"/>
    <mergeCell ref="C38:E38"/>
    <mergeCell ref="A39:A42"/>
    <mergeCell ref="C39:E39"/>
    <mergeCell ref="C40:E40"/>
    <mergeCell ref="C41:E41"/>
    <mergeCell ref="C42:E42"/>
    <mergeCell ref="A47:A50"/>
    <mergeCell ref="C47:E47"/>
    <mergeCell ref="C48:E48"/>
    <mergeCell ref="C49:E49"/>
    <mergeCell ref="C50:E50"/>
    <mergeCell ref="A1:J1"/>
    <mergeCell ref="F39:G39"/>
    <mergeCell ref="G43:H43"/>
    <mergeCell ref="A51:A54"/>
    <mergeCell ref="C51:E51"/>
    <mergeCell ref="C52:E52"/>
    <mergeCell ref="C53:E53"/>
    <mergeCell ref="C54:E54"/>
    <mergeCell ref="C45:E45"/>
    <mergeCell ref="C46:E46"/>
  </mergeCells>
  <printOptions/>
  <pageMargins left="0.25" right="0.13" top="0.15" bottom="0.26" header="0.4921259845" footer="0.3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marchais</dc:creator>
  <cp:keywords/>
  <dc:description/>
  <cp:lastModifiedBy>sandrine</cp:lastModifiedBy>
  <cp:lastPrinted>2007-08-05T15:21:35Z</cp:lastPrinted>
  <dcterms:created xsi:type="dcterms:W3CDTF">2004-01-07T12:07:23Z</dcterms:created>
  <dcterms:modified xsi:type="dcterms:W3CDTF">2007-08-05T15:33:18Z</dcterms:modified>
  <cp:category/>
  <cp:version/>
  <cp:contentType/>
  <cp:contentStatus/>
</cp:coreProperties>
</file>